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nille\Downloads\"/>
    </mc:Choice>
  </mc:AlternateContent>
  <xr:revisionPtr revIDLastSave="0" documentId="8_{65456152-ED46-4AF5-AD0D-04F98AC0F45A}" xr6:coauthVersionLast="47" xr6:coauthVersionMax="47" xr10:uidLastSave="{00000000-0000-0000-0000-000000000000}"/>
  <bookViews>
    <workbookView xWindow="-120" yWindow="-120" windowWidth="29040" windowHeight="15720" xr2:uid="{69E3BFAE-AD28-42C2-8CE0-64D4C171A686}"/>
  </bookViews>
  <sheets>
    <sheet name="Simpel beregner" sheetId="1" r:id="rId1"/>
    <sheet name="Tabel - pris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4" i="1"/>
  <c r="C11" i="1"/>
  <c r="C12" i="1"/>
  <c r="B12" i="1"/>
  <c r="B11" i="1"/>
  <c r="B21" i="1"/>
  <c r="B23" i="1" s="1"/>
  <c r="C20" i="1"/>
  <c r="B20" i="1"/>
  <c r="B19" i="1"/>
  <c r="C21" i="1"/>
  <c r="C23" i="1" s="1"/>
  <c r="B15" i="1" l="1"/>
  <c r="B22" i="1" s="1"/>
  <c r="C15" i="1"/>
  <c r="C22" i="1" s="1"/>
  <c r="C18" i="1"/>
  <c r="C14" i="1"/>
  <c r="C19" i="1" s="1"/>
</calcChain>
</file>

<file path=xl/sharedStrings.xml><?xml version="1.0" encoding="utf-8"?>
<sst xmlns="http://schemas.openxmlformats.org/spreadsheetml/2006/main" count="29" uniqueCount="29">
  <si>
    <t>Oplysninger om forbrug</t>
  </si>
  <si>
    <t>MWh-forbrug årligt [MWh/år]</t>
  </si>
  <si>
    <t>Beregneren kan kun sammenligne hele kalenderår.</t>
  </si>
  <si>
    <t>Estimat af effekt til fast takst [kW]</t>
  </si>
  <si>
    <t>Takstområde</t>
  </si>
  <si>
    <t>Takst 2024</t>
  </si>
  <si>
    <t>Takst 2025</t>
  </si>
  <si>
    <r>
      <t xml:space="preserve">MWh-takst pr. MWh </t>
    </r>
    <r>
      <rPr>
        <i/>
        <sz val="10"/>
        <color theme="1"/>
        <rFont val="Arial"/>
        <family val="2"/>
      </rPr>
      <t>(variabel takst)</t>
    </r>
  </si>
  <si>
    <r>
      <t xml:space="preserve">Måler takst pr. år </t>
    </r>
    <r>
      <rPr>
        <i/>
        <sz val="10"/>
        <color rgb="FF000000"/>
        <rFont val="Arial"/>
        <family val="2"/>
      </rPr>
      <t>(fast takst)</t>
    </r>
  </si>
  <si>
    <r>
      <t>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-takst pr. m</t>
    </r>
    <r>
      <rPr>
        <vertAlign val="superscript"/>
        <sz val="10"/>
        <color rgb="FF000000"/>
        <rFont val="Arial"/>
        <family val="2"/>
      </rPr>
      <t xml:space="preserve">2 </t>
    </r>
    <r>
      <rPr>
        <i/>
        <sz val="10"/>
        <color rgb="FF000000"/>
        <rFont val="Arial"/>
        <family val="2"/>
      </rPr>
      <t>(fast takst)</t>
    </r>
  </si>
  <si>
    <r>
      <t xml:space="preserve">kW-takst pr. kW </t>
    </r>
    <r>
      <rPr>
        <i/>
        <sz val="10"/>
        <color theme="1"/>
        <rFont val="Arial"/>
        <family val="2"/>
      </rPr>
      <t>(fast takst)</t>
    </r>
  </si>
  <si>
    <t>”Standardhus” 130 m³ og 18,1 MWh pr. år.</t>
  </si>
  <si>
    <t>”Standardhus” 100 m³ og 10 MWh pr. år.</t>
  </si>
  <si>
    <t>Omkostninger</t>
  </si>
  <si>
    <t>MWh-takst</t>
  </si>
  <si>
    <t>Målertakst</t>
  </si>
  <si>
    <t>kW-takst</t>
  </si>
  <si>
    <t>Total fjernvarme:</t>
  </si>
  <si>
    <t>Vær opmærksom på at beregneren er simplificeret, og kun er lavet til at belyse ændringer i takst som følge af prisændringer.</t>
  </si>
  <si>
    <t>Udfyld de gule felter og se et estimat af stigningen i din fjernvarmeregning</t>
  </si>
  <si>
    <r>
      <t>m³-takst pr. m³</t>
    </r>
    <r>
      <rPr>
        <vertAlign val="superscript"/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(variabel takst)</t>
    </r>
  </si>
  <si>
    <t>Indtast oplysninger</t>
  </si>
  <si>
    <t>Du kan evt. indsætte dit årsforbrug fra åropgørelsen for 2023</t>
  </si>
  <si>
    <t>Årsforbrug [MWh]</t>
  </si>
  <si>
    <r>
      <t>Boligareal [m</t>
    </r>
    <r>
      <rPr>
        <sz val="11"/>
        <color theme="1"/>
        <rFont val="Calibri"/>
        <family val="2"/>
      </rPr>
      <t>²</t>
    </r>
    <r>
      <rPr>
        <sz val="11"/>
        <color theme="1"/>
        <rFont val="Calibri"/>
        <family val="2"/>
        <scheme val="minor"/>
      </rPr>
      <t>]</t>
    </r>
  </si>
  <si>
    <t>m³-takst</t>
  </si>
  <si>
    <t>Boligareal [m²]</t>
  </si>
  <si>
    <t>m²-takst</t>
  </si>
  <si>
    <t>Estimat af m³-forbrug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</si>
</sst>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44" fontId="6" fillId="3" borderId="3" xfId="1" applyFont="1" applyFill="1" applyBorder="1" applyAlignment="1">
      <alignment vertical="center" wrapText="1"/>
    </xf>
    <xf numFmtId="44" fontId="3" fillId="0" borderId="3" xfId="1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4" fontId="6" fillId="3" borderId="1" xfId="1" applyFont="1" applyFill="1" applyBorder="1" applyAlignment="1">
      <alignment vertical="center" wrapText="1"/>
    </xf>
    <xf numFmtId="44" fontId="0" fillId="0" borderId="4" xfId="1" applyFont="1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9" xfId="0" applyBorder="1"/>
    <xf numFmtId="2" fontId="0" fillId="0" borderId="0" xfId="0" applyNumberFormat="1"/>
    <xf numFmtId="2" fontId="0" fillId="0" borderId="10" xfId="0" applyNumberFormat="1" applyBorder="1"/>
    <xf numFmtId="44" fontId="0" fillId="0" borderId="0" xfId="1" applyFont="1" applyBorder="1"/>
    <xf numFmtId="44" fontId="0" fillId="0" borderId="10" xfId="1" applyFont="1" applyBorder="1"/>
    <xf numFmtId="0" fontId="0" fillId="0" borderId="11" xfId="0" applyBorder="1"/>
    <xf numFmtId="44" fontId="0" fillId="0" borderId="12" xfId="1" applyFont="1" applyBorder="1"/>
    <xf numFmtId="0" fontId="9" fillId="0" borderId="15" xfId="0" applyFont="1" applyBorder="1"/>
    <xf numFmtId="0" fontId="2" fillId="0" borderId="16" xfId="0" applyFont="1" applyBorder="1"/>
    <xf numFmtId="14" fontId="0" fillId="0" borderId="0" xfId="0" applyNumberFormat="1"/>
    <xf numFmtId="0" fontId="2" fillId="0" borderId="17" xfId="0" applyFont="1" applyBorder="1"/>
    <xf numFmtId="0" fontId="0" fillId="2" borderId="18" xfId="0" applyFill="1" applyBorder="1"/>
    <xf numFmtId="0" fontId="2" fillId="0" borderId="19" xfId="0" applyFont="1" applyBorder="1"/>
    <xf numFmtId="0" fontId="0" fillId="2" borderId="20" xfId="0" applyFill="1" applyBorder="1"/>
    <xf numFmtId="0" fontId="11" fillId="0" borderId="13" xfId="0" applyFont="1" applyBorder="1"/>
    <xf numFmtId="44" fontId="11" fillId="0" borderId="5" xfId="1" applyFont="1" applyBorder="1"/>
    <xf numFmtId="44" fontId="11" fillId="0" borderId="14" xfId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90C2-0C03-47F8-A908-C231641A36C0}">
  <dimension ref="A1:C27"/>
  <sheetViews>
    <sheetView tabSelected="1" workbookViewId="0">
      <selection activeCell="F27" sqref="F27"/>
    </sheetView>
  </sheetViews>
  <sheetFormatPr defaultRowHeight="15" x14ac:dyDescent="0.25"/>
  <cols>
    <col min="1" max="1" width="31.140625" customWidth="1"/>
    <col min="2" max="2" width="28.7109375" customWidth="1"/>
    <col min="3" max="3" width="30.85546875" customWidth="1"/>
  </cols>
  <sheetData>
    <row r="1" spans="1:3" x14ac:dyDescent="0.25">
      <c r="A1" s="1"/>
      <c r="B1" s="25"/>
    </row>
    <row r="2" spans="1:3" x14ac:dyDescent="0.25">
      <c r="A2" s="1"/>
    </row>
    <row r="3" spans="1:3" x14ac:dyDescent="0.25">
      <c r="A3" s="1" t="s">
        <v>19</v>
      </c>
    </row>
    <row r="4" spans="1:3" x14ac:dyDescent="0.25">
      <c r="A4" t="s">
        <v>22</v>
      </c>
    </row>
    <row r="5" spans="1:3" ht="15.75" thickBot="1" x14ac:dyDescent="0.3"/>
    <row r="6" spans="1:3" ht="17.25" x14ac:dyDescent="0.3">
      <c r="A6" s="23" t="s">
        <v>21</v>
      </c>
      <c r="B6" s="26" t="s">
        <v>23</v>
      </c>
      <c r="C6" s="28" t="s">
        <v>26</v>
      </c>
    </row>
    <row r="7" spans="1:3" ht="15.75" thickBot="1" x14ac:dyDescent="0.3">
      <c r="A7" s="24"/>
      <c r="B7" s="27"/>
      <c r="C7" s="29"/>
    </row>
    <row r="9" spans="1:3" x14ac:dyDescent="0.25">
      <c r="A9" s="11"/>
      <c r="B9" s="12">
        <v>2024</v>
      </c>
      <c r="C9" s="13">
        <v>2025</v>
      </c>
    </row>
    <row r="10" spans="1:3" x14ac:dyDescent="0.25">
      <c r="A10" s="14" t="s">
        <v>0</v>
      </c>
      <c r="C10" s="15"/>
    </row>
    <row r="11" spans="1:3" x14ac:dyDescent="0.25">
      <c r="A11" s="16" t="s">
        <v>1</v>
      </c>
      <c r="B11" s="17">
        <f>$B7</f>
        <v>0</v>
      </c>
      <c r="C11" s="18">
        <f>$B7</f>
        <v>0</v>
      </c>
    </row>
    <row r="12" spans="1:3" x14ac:dyDescent="0.25">
      <c r="A12" s="16" t="s">
        <v>24</v>
      </c>
      <c r="B12" s="17">
        <f>$C7</f>
        <v>0</v>
      </c>
      <c r="C12" s="18">
        <f>$C7</f>
        <v>0</v>
      </c>
    </row>
    <row r="13" spans="1:3" x14ac:dyDescent="0.25">
      <c r="A13" s="16"/>
      <c r="B13" s="17"/>
      <c r="C13" s="18"/>
    </row>
    <row r="14" spans="1:3" x14ac:dyDescent="0.25">
      <c r="A14" s="14" t="s">
        <v>28</v>
      </c>
      <c r="B14" s="17">
        <f>B11*21.7</f>
        <v>0</v>
      </c>
      <c r="C14" s="18">
        <f>C11*21.7</f>
        <v>0</v>
      </c>
    </row>
    <row r="15" spans="1:3" x14ac:dyDescent="0.25">
      <c r="A15" s="14" t="s">
        <v>3</v>
      </c>
      <c r="B15" s="17">
        <f>(C11*1000)/8760</f>
        <v>0</v>
      </c>
      <c r="C15" s="18">
        <f>(C11*1000)/8760</f>
        <v>0</v>
      </c>
    </row>
    <row r="16" spans="1:3" x14ac:dyDescent="0.25">
      <c r="A16" s="16"/>
      <c r="B16" s="17"/>
      <c r="C16" s="18"/>
    </row>
    <row r="17" spans="1:3" x14ac:dyDescent="0.25">
      <c r="A17" s="14" t="s">
        <v>13</v>
      </c>
      <c r="B17" s="17"/>
      <c r="C17" s="18"/>
    </row>
    <row r="18" spans="1:3" x14ac:dyDescent="0.25">
      <c r="A18" s="16" t="s">
        <v>14</v>
      </c>
      <c r="B18" s="19">
        <f>B11*'Tabel - priser'!C3</f>
        <v>0</v>
      </c>
      <c r="C18" s="20">
        <f>C11*'Tabel - priser'!D3</f>
        <v>0</v>
      </c>
    </row>
    <row r="19" spans="1:3" x14ac:dyDescent="0.25">
      <c r="A19" s="16" t="s">
        <v>25</v>
      </c>
      <c r="B19" s="19">
        <f>B14*'Tabel - priser'!C4</f>
        <v>0</v>
      </c>
      <c r="C19" s="20">
        <f>C14*'Tabel - priser'!D4</f>
        <v>0</v>
      </c>
    </row>
    <row r="20" spans="1:3" x14ac:dyDescent="0.25">
      <c r="A20" s="16" t="s">
        <v>15</v>
      </c>
      <c r="B20" s="19">
        <f>'Tabel - priser'!C5</f>
        <v>452.71</v>
      </c>
      <c r="C20" s="20">
        <f>'Tabel - priser'!D5</f>
        <v>506.25</v>
      </c>
    </row>
    <row r="21" spans="1:3" x14ac:dyDescent="0.25">
      <c r="A21" s="16" t="s">
        <v>27</v>
      </c>
      <c r="B21" s="19">
        <f>B12*'Tabel - priser'!C6</f>
        <v>0</v>
      </c>
      <c r="C21" s="20">
        <f>C12*'Tabel - priser'!D6</f>
        <v>0</v>
      </c>
    </row>
    <row r="22" spans="1:3" x14ac:dyDescent="0.25">
      <c r="A22" s="21" t="s">
        <v>16</v>
      </c>
      <c r="B22" s="10">
        <f>B15*'Tabel - priser'!C7</f>
        <v>0</v>
      </c>
      <c r="C22" s="22">
        <f>C15*'Tabel - priser'!D7</f>
        <v>0</v>
      </c>
    </row>
    <row r="23" spans="1:3" ht="19.5" thickBot="1" x14ac:dyDescent="0.35">
      <c r="A23" s="30" t="s">
        <v>17</v>
      </c>
      <c r="B23" s="31" t="str">
        <f>IF(COUNTIF(B7:C7,"")=0,SUM(B18:B22),"Udfyld begge gule felter")</f>
        <v>Udfyld begge gule felter</v>
      </c>
      <c r="C23" s="32" t="str">
        <f>IF(COUNTIF(B7:C7,"")=0,SUM(C18:C22),"Udfyld begge gule felter")</f>
        <v>Udfyld begge gule felter</v>
      </c>
    </row>
    <row r="24" spans="1:3" ht="15.75" thickTop="1" x14ac:dyDescent="0.25"/>
    <row r="26" spans="1:3" x14ac:dyDescent="0.25">
      <c r="A26" t="s">
        <v>18</v>
      </c>
    </row>
    <row r="27" spans="1:3" x14ac:dyDescent="0.25">
      <c r="A27" t="s">
        <v>2</v>
      </c>
    </row>
  </sheetData>
  <protectedRanges>
    <protectedRange sqref="B7:C7" name="Område1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6907-0973-4A27-AB2C-15DF83DEA1B9}">
  <dimension ref="B1:D9"/>
  <sheetViews>
    <sheetView workbookViewId="0">
      <selection activeCell="L18" sqref="L18"/>
    </sheetView>
  </sheetViews>
  <sheetFormatPr defaultRowHeight="15" x14ac:dyDescent="0.25"/>
  <cols>
    <col min="2" max="2" width="23.28515625" customWidth="1"/>
    <col min="3" max="4" width="13.140625" bestFit="1" customWidth="1"/>
  </cols>
  <sheetData>
    <row r="1" spans="2:4" ht="15.75" thickBot="1" x14ac:dyDescent="0.3"/>
    <row r="2" spans="2:4" ht="15.75" thickBot="1" x14ac:dyDescent="0.3">
      <c r="B2" s="2" t="s">
        <v>4</v>
      </c>
      <c r="C2" s="3" t="s">
        <v>5</v>
      </c>
      <c r="D2" s="3" t="s">
        <v>6</v>
      </c>
    </row>
    <row r="3" spans="2:4" ht="48" customHeight="1" thickBot="1" x14ac:dyDescent="0.3">
      <c r="B3" s="4" t="s">
        <v>7</v>
      </c>
      <c r="C3" s="7">
        <v>593.29</v>
      </c>
      <c r="D3" s="7">
        <v>853</v>
      </c>
    </row>
    <row r="4" spans="2:4" ht="36.75" customHeight="1" thickBot="1" x14ac:dyDescent="0.3">
      <c r="B4" s="5" t="s">
        <v>20</v>
      </c>
      <c r="C4" s="6">
        <v>7.79</v>
      </c>
      <c r="D4" s="6">
        <v>0</v>
      </c>
    </row>
    <row r="5" spans="2:4" ht="35.25" customHeight="1" thickBot="1" x14ac:dyDescent="0.3">
      <c r="B5" s="5" t="s">
        <v>8</v>
      </c>
      <c r="C5" s="6">
        <v>452.71</v>
      </c>
      <c r="D5" s="6">
        <v>506.25</v>
      </c>
    </row>
    <row r="6" spans="2:4" ht="38.25" customHeight="1" thickBot="1" x14ac:dyDescent="0.3">
      <c r="B6" s="5" t="s">
        <v>9</v>
      </c>
      <c r="C6" s="6">
        <v>23.08</v>
      </c>
      <c r="D6" s="6">
        <v>0</v>
      </c>
    </row>
    <row r="7" spans="2:4" ht="35.25" customHeight="1" thickBot="1" x14ac:dyDescent="0.3">
      <c r="B7" s="4" t="s">
        <v>10</v>
      </c>
      <c r="C7" s="7">
        <v>0</v>
      </c>
      <c r="D7" s="7">
        <v>2197.02</v>
      </c>
    </row>
    <row r="8" spans="2:4" ht="60.75" customHeight="1" thickBot="1" x14ac:dyDescent="0.3">
      <c r="B8" s="5" t="s">
        <v>11</v>
      </c>
      <c r="C8" s="6">
        <v>17251.29</v>
      </c>
      <c r="D8" s="6">
        <v>20485.05</v>
      </c>
    </row>
    <row r="9" spans="2:4" ht="48" customHeight="1" thickBot="1" x14ac:dyDescent="0.3">
      <c r="B9" s="8" t="s">
        <v>12</v>
      </c>
      <c r="C9" s="9">
        <v>10384.040000000001</v>
      </c>
      <c r="D9" s="9">
        <v>11544.26</v>
      </c>
    </row>
  </sheetData>
  <sheetProtection algorithmName="SHA-512" hashValue="VBRXSeB/3EG0I8Xtk2LRclbaSd88Sr4tNrasVz774vDhfgOfgzgAzxzUHAGtaWF7ifec2ldHabatTMMj222yhQ==" saltValue="dvxogS8V32qNZ/1DXxlO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Simpel beregner</vt:lpstr>
      <vt:lpstr>Tabel - priser</vt:lpstr>
    </vt:vector>
  </TitlesOfParts>
  <Company>Albertslund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Jakobsen</dc:creator>
  <cp:lastModifiedBy>Pernille Salomonsen</cp:lastModifiedBy>
  <dcterms:created xsi:type="dcterms:W3CDTF">2024-09-25T05:59:28Z</dcterms:created>
  <dcterms:modified xsi:type="dcterms:W3CDTF">2024-09-30T07:14:13Z</dcterms:modified>
</cp:coreProperties>
</file>